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X:\Юдина\2022\Уточнение 3 квартал 2022 год\МО СП Деревня Беляево\"/>
    </mc:Choice>
  </mc:AlternateContent>
  <xr:revisionPtr revIDLastSave="0" documentId="13_ncr:1_{8D2811D2-3FA3-419C-845A-5A974E05AE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3)" sheetId="4" r:id="rId1"/>
  </sheets>
  <definedNames>
    <definedName name="_xlnm.Print_Titles" localSheetId="0">'Документ (3)'!$8:$9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4" l="1"/>
  <c r="R12" i="4" s="1"/>
  <c r="Q23" i="4"/>
  <c r="R23" i="4"/>
  <c r="S23" i="4"/>
  <c r="P23" i="4"/>
  <c r="R13" i="4"/>
  <c r="Q12" i="4"/>
  <c r="P12" i="4"/>
  <c r="R11" i="4"/>
  <c r="R14" i="4"/>
  <c r="R15" i="4"/>
  <c r="R16" i="4"/>
  <c r="R17" i="4"/>
  <c r="R18" i="4"/>
  <c r="R19" i="4"/>
  <c r="R20" i="4"/>
  <c r="R21" i="4"/>
  <c r="R22" i="4"/>
  <c r="R24" i="4"/>
  <c r="R25" i="4"/>
  <c r="R26" i="4"/>
  <c r="R27" i="4"/>
  <c r="R28" i="4"/>
  <c r="R29" i="4"/>
  <c r="R30" i="4"/>
  <c r="R31" i="4"/>
  <c r="R10" i="4"/>
</calcChain>
</file>

<file path=xl/sharedStrings.xml><?xml version="1.0" encoding="utf-8"?>
<sst xmlns="http://schemas.openxmlformats.org/spreadsheetml/2006/main" count="97" uniqueCount="55">
  <si>
    <t>Единица измерения: руб.</t>
  </si>
  <si>
    <t/>
  </si>
  <si>
    <t>Наименование показателя</t>
  </si>
  <si>
    <t>Код</t>
  </si>
  <si>
    <t>ДопКласс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</si>
  <si>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</si>
  <si>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</si>
  <si>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</si>
  <si>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</si>
  <si>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</si>
  <si>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</si>
  <si>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</si>
  <si>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</si>
  <si>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</si>
  <si>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</si>
  <si>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</si>
  <si>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</si>
  <si>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</si>
  <si>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</si>
  <si>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</si>
  <si>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</si>
  <si>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</si>
  <si>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</si>
  <si>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</si>
  <si>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</si>
  <si>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</si>
  <si>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</si>
  <si>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</si>
  <si>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00010900000000000000</t>
  </si>
  <si>
    <t xml:space="preserve">          ЗАДОЛЖЕННОСТЬ И ПЕРЕРАСЧЕТЫ ПО ОТМЕНЕННЫМ НАЛОГАМ, СБОРАМ И ИНЫМ ОБЯЗАТЕЛЬНЫМ ПЛАТЕЖАМ</t>
  </si>
  <si>
    <t>00010904000000000000</t>
  </si>
  <si>
    <t xml:space="preserve">              Налоги на имущество</t>
  </si>
  <si>
    <t>00011600000000000000</t>
  </si>
  <si>
    <t xml:space="preserve">          ШТРАФЫ, САНКЦИИ, ВОЗМЕЩЕНИЕ УЩЕРБА</t>
  </si>
  <si>
    <t>00011607000000000000</t>
  </si>
  <si>
    <t xml:space="preserve">  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</si>
  <si>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</si>
  <si>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  ПРОЧИЕ НЕНАЛОГОВЫЕ ДОХОДЫ</t>
  </si>
  <si>
    <t>00011705000000000000</t>
  </si>
  <si>
    <t xml:space="preserve">              Прочие неналоговые доходы</t>
  </si>
  <si>
    <t>00011714000000000000</t>
  </si>
  <si>
    <t xml:space="preserve">              Средства самообложения граждан</t>
  </si>
  <si>
    <t>00011715000000000000</t>
  </si>
  <si>
    <t xml:space="preserve">              Инициативные платежи</t>
  </si>
  <si>
    <t>00020000000000000000</t>
  </si>
  <si>
    <t xml:space="preserve">        БЕЗВОЗМЕЗДНЫЕ ПОСТУПЛЕНИЯ</t>
  </si>
  <si>
    <t>ИТОГО ДОХОДОВ</t>
  </si>
  <si>
    <t>00010800000000000000</t>
  </si>
  <si>
    <t xml:space="preserve">          ГОСУДАРСТВЕННАЯ ПОШЛИНА</t>
  </si>
  <si>
    <t>Бюджет: СП "Деревня Беляево"</t>
  </si>
  <si>
    <t>Поступление доходов бюджета МО СП "Деревня Беляево" по кодам классификации доходов бюджетов бюджетной системы Российской Федерации на 2022 год</t>
  </si>
  <si>
    <t>Приложение № 1 к Решению Сельской Думы от 01 октября 2022 года № 64</t>
  </si>
  <si>
    <t>Уточнение (+,-)</t>
  </si>
  <si>
    <t xml:space="preserve">        НАЛОГОВЫЕ ДОХОДЫ</t>
  </si>
  <si>
    <t xml:space="preserve">        НЕНАЛОГОВЫЕ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</si>
</sst>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32">
    <xf numFmtId="0" fontId="0" fillId="0" borderId="0" xfId="0"/>
    <xf numFmtId="0" fontId="5" fillId="5" borderId="1" xfId="1" applyFont="1" applyFill="1">
      <alignment horizontal="left" wrapText="1"/>
    </xf>
    <xf numFmtId="0" fontId="6" fillId="5" borderId="0" xfId="0" applyFont="1" applyFill="1" applyProtection="1">
      <protection locked="0"/>
    </xf>
    <xf numFmtId="0" fontId="5" fillId="5" borderId="2" xfId="12" applyFont="1" applyFill="1">
      <alignment horizontal="center" vertical="center" wrapText="1"/>
    </xf>
    <xf numFmtId="1" fontId="5" fillId="5" borderId="2" xfId="14" applyFont="1" applyFill="1">
      <alignment horizontal="center" vertical="top" shrinkToFit="1"/>
    </xf>
    <xf numFmtId="0" fontId="5" fillId="5" borderId="2" xfId="15" applyFont="1" applyFill="1">
      <alignment horizontal="left" vertical="top" wrapText="1"/>
    </xf>
    <xf numFmtId="0" fontId="5" fillId="5" borderId="2" xfId="16" applyFont="1" applyFill="1">
      <alignment horizontal="center" vertical="top" wrapText="1"/>
    </xf>
    <xf numFmtId="0" fontId="5" fillId="5" borderId="1" xfId="2" applyFont="1" applyFill="1"/>
    <xf numFmtId="4" fontId="5" fillId="5" borderId="2" xfId="17" applyFont="1" applyFill="1">
      <alignment horizontal="right" vertical="top" shrinkToFit="1"/>
    </xf>
    <xf numFmtId="0" fontId="5" fillId="5" borderId="1" xfId="1" applyFont="1" applyFill="1" applyAlignment="1">
      <alignment wrapText="1"/>
    </xf>
    <xf numFmtId="1" fontId="8" fillId="5" borderId="2" xfId="14" applyFont="1" applyFill="1">
      <alignment horizontal="center" vertical="top" shrinkToFit="1"/>
    </xf>
    <xf numFmtId="0" fontId="8" fillId="5" borderId="2" xfId="15" applyFont="1" applyFill="1">
      <alignment horizontal="left" vertical="top" wrapText="1"/>
    </xf>
    <xf numFmtId="0" fontId="8" fillId="5" borderId="2" xfId="16" applyFont="1" applyFill="1">
      <alignment horizontal="center" vertical="top" wrapText="1"/>
    </xf>
    <xf numFmtId="4" fontId="8" fillId="5" borderId="2" xfId="17" applyFont="1" applyFill="1">
      <alignment horizontal="right" vertical="top" shrinkToFit="1"/>
    </xf>
    <xf numFmtId="0" fontId="10" fillId="5" borderId="0" xfId="0" applyFont="1" applyFill="1" applyProtection="1">
      <protection locked="0"/>
    </xf>
    <xf numFmtId="1" fontId="8" fillId="5" borderId="4" xfId="20" applyFont="1" applyFill="1">
      <alignment horizontal="left" vertical="top" shrinkToFit="1"/>
    </xf>
    <xf numFmtId="4" fontId="8" fillId="5" borderId="2" xfId="21" applyFont="1" applyFill="1">
      <alignment horizontal="right" vertical="top" shrinkToFit="1"/>
    </xf>
    <xf numFmtId="0" fontId="7" fillId="5" borderId="1" xfId="4" applyFont="1" applyFill="1">
      <alignment horizontal="center"/>
    </xf>
    <xf numFmtId="0" fontId="5" fillId="5" borderId="1" xfId="5" applyFont="1" applyFill="1">
      <alignment horizontal="right"/>
    </xf>
    <xf numFmtId="0" fontId="5" fillId="5" borderId="2" xfId="12" applyFont="1" applyFill="1">
      <alignment horizontal="center" vertical="center" wrapText="1"/>
    </xf>
    <xf numFmtId="0" fontId="5" fillId="5" borderId="5" xfId="12" applyFont="1" applyFill="1" applyBorder="1">
      <alignment horizontal="center" vertical="center" wrapText="1"/>
    </xf>
    <xf numFmtId="0" fontId="5" fillId="5" borderId="6" xfId="12" applyFont="1" applyFill="1" applyBorder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1" xfId="1" applyFont="1" applyFill="1">
      <alignment horizontal="left" wrapText="1"/>
    </xf>
    <xf numFmtId="0" fontId="5" fillId="5" borderId="1" xfId="1" applyFont="1" applyFill="1" applyAlignment="1">
      <alignment horizontal="left" vertical="center" wrapText="1"/>
    </xf>
    <xf numFmtId="0" fontId="9" fillId="5" borderId="1" xfId="1" applyFont="1" applyFill="1" applyAlignment="1">
      <alignment horizontal="center" wrapText="1"/>
    </xf>
    <xf numFmtId="1" fontId="8" fillId="5" borderId="2" xfId="19" applyFont="1" applyFill="1">
      <alignment horizontal="left" vertical="top" shrinkToFit="1"/>
    </xf>
    <xf numFmtId="0" fontId="5" fillId="5" borderId="2" xfId="6" applyFont="1" applyFill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8" applyFont="1" applyFill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Font="1" applyFill="1">
      <alignment horizontal="center" vertical="center" wrapText="1"/>
    </xf>
  </cellXfs>
  <cellStyles count="32">
    <cellStyle name="br" xfId="25" xr:uid="{00000000-0005-0000-0000-000019000000}"/>
    <cellStyle name="col" xfId="24" xr:uid="{00000000-0005-0000-0000-000018000000}"/>
    <cellStyle name="style0" xfId="26" xr:uid="{00000000-0005-0000-0000-00001A000000}"/>
    <cellStyle name="td" xfId="27" xr:uid="{00000000-0005-0000-0000-00001B000000}"/>
    <cellStyle name="tr" xfId="23" xr:uid="{00000000-0005-0000-0000-000017000000}"/>
    <cellStyle name="xl21" xfId="28" xr:uid="{00000000-0005-0000-0000-00001C000000}"/>
    <cellStyle name="xl22" xfId="6" xr:uid="{00000000-0005-0000-0000-000006000000}"/>
    <cellStyle name="xl23" xfId="14" xr:uid="{00000000-0005-0000-0000-00000E000000}"/>
    <cellStyle name="xl24" xfId="2" xr:uid="{00000000-0005-0000-0000-000002000000}"/>
    <cellStyle name="xl25" xfId="7" xr:uid="{00000000-0005-0000-0000-000007000000}"/>
    <cellStyle name="xl26" xfId="16" xr:uid="{00000000-0005-0000-0000-000010000000}"/>
    <cellStyle name="xl27" xfId="8" xr:uid="{00000000-0005-0000-0000-000008000000}"/>
    <cellStyle name="xl28" xfId="9" xr:uid="{00000000-0005-0000-0000-000009000000}"/>
    <cellStyle name="xl29" xfId="10" xr:uid="{00000000-0005-0000-0000-00000A000000}"/>
    <cellStyle name="xl30" xfId="12" xr:uid="{00000000-0005-0000-0000-00000C000000}"/>
    <cellStyle name="xl31" xfId="11" xr:uid="{00000000-0005-0000-0000-00000B000000}"/>
    <cellStyle name="xl32" xfId="19" xr:uid="{00000000-0005-0000-0000-000013000000}"/>
    <cellStyle name="xl33" xfId="20" xr:uid="{00000000-0005-0000-0000-000014000000}"/>
    <cellStyle name="xl34" xfId="29" xr:uid="{00000000-0005-0000-0000-00001D000000}"/>
    <cellStyle name="xl35" xfId="21" xr:uid="{00000000-0005-0000-0000-000015000000}"/>
    <cellStyle name="xl36" xfId="1" xr:uid="{00000000-0005-0000-0000-000001000000}"/>
    <cellStyle name="xl37" xfId="13" xr:uid="{00000000-0005-0000-0000-00000D000000}"/>
    <cellStyle name="xl38" xfId="30" xr:uid="{00000000-0005-0000-0000-00001E000000}"/>
    <cellStyle name="xl39" xfId="22" xr:uid="{00000000-0005-0000-0000-000016000000}"/>
    <cellStyle name="xl40" xfId="3" xr:uid="{00000000-0005-0000-0000-000003000000}"/>
    <cellStyle name="xl41" xfId="4" xr:uid="{00000000-0005-0000-0000-000004000000}"/>
    <cellStyle name="xl42" xfId="5" xr:uid="{00000000-0005-0000-0000-000005000000}"/>
    <cellStyle name="xl43" xfId="31" xr:uid="{00000000-0005-0000-0000-00001F000000}"/>
    <cellStyle name="xl44" xfId="15" xr:uid="{00000000-0005-0000-0000-00000F000000}"/>
    <cellStyle name="xl45" xfId="17" xr:uid="{00000000-0005-0000-0000-000011000000}"/>
    <cellStyle name="xl46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3"/>
  <sheetViews>
    <sheetView showGridLines="0" showZeros="0" tabSelected="1" topLeftCell="B1" zoomScaleNormal="100" zoomScaleSheetLayoutView="100" workbookViewId="0">
      <selection activeCell="S13" sqref="S13"/>
    </sheetView>
  </sheetViews>
  <sheetFormatPr defaultColWidth="9.109375" defaultRowHeight="13.8" outlineLevelRow="4" x14ac:dyDescent="0.25"/>
  <cols>
    <col min="1" max="1" width="9.109375" style="2" hidden="1"/>
    <col min="2" max="2" width="47.6640625" style="2" customWidth="1"/>
    <col min="3" max="3" width="21.6640625" style="2" customWidth="1"/>
    <col min="4" max="15" width="9.109375" style="2" hidden="1" customWidth="1"/>
    <col min="16" max="16" width="15.6640625" style="2" customWidth="1"/>
    <col min="17" max="17" width="9.109375" style="2" hidden="1"/>
    <col min="18" max="18" width="17.33203125" style="2" customWidth="1"/>
    <col min="19" max="19" width="15.6640625" style="2" customWidth="1"/>
    <col min="20" max="30" width="9.109375" style="2" hidden="1"/>
    <col min="31" max="16384" width="9.109375" style="2"/>
  </cols>
  <sheetData>
    <row r="1" spans="1:30" ht="15.1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24" t="s">
        <v>51</v>
      </c>
      <c r="S1" s="24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35.4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24"/>
      <c r="S2" s="24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x14ac:dyDescent="0.25">
      <c r="A4" s="25" t="s">
        <v>50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0" ht="15.1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0" ht="15.75" customHeigh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12.75" customHeight="1" x14ac:dyDescent="0.25">
      <c r="A7" s="18" t="s">
        <v>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1:30" ht="30" customHeight="1" x14ac:dyDescent="0.25">
      <c r="A8" s="27" t="s">
        <v>1</v>
      </c>
      <c r="B8" s="28" t="s">
        <v>2</v>
      </c>
      <c r="C8" s="29" t="s">
        <v>3</v>
      </c>
      <c r="D8" s="30" t="s">
        <v>4</v>
      </c>
      <c r="E8" s="31" t="s">
        <v>1</v>
      </c>
      <c r="F8" s="22" t="s">
        <v>5</v>
      </c>
      <c r="G8" s="22"/>
      <c r="H8" s="22"/>
      <c r="I8" s="22" t="s">
        <v>6</v>
      </c>
      <c r="J8" s="22"/>
      <c r="K8" s="22"/>
      <c r="L8" s="19" t="s">
        <v>1</v>
      </c>
      <c r="M8" s="19" t="s">
        <v>1</v>
      </c>
      <c r="N8" s="19" t="s">
        <v>1</v>
      </c>
      <c r="O8" s="19" t="s">
        <v>1</v>
      </c>
      <c r="P8" s="19" t="s">
        <v>7</v>
      </c>
      <c r="Q8" s="19" t="s">
        <v>1</v>
      </c>
      <c r="R8" s="20" t="s">
        <v>52</v>
      </c>
      <c r="S8" s="19" t="s">
        <v>8</v>
      </c>
      <c r="T8" s="19" t="s">
        <v>1</v>
      </c>
      <c r="U8" s="19" t="s">
        <v>1</v>
      </c>
      <c r="V8" s="19" t="s">
        <v>1</v>
      </c>
      <c r="W8" s="19" t="s">
        <v>1</v>
      </c>
      <c r="X8" s="19" t="s">
        <v>1</v>
      </c>
      <c r="Y8" s="19" t="s">
        <v>1</v>
      </c>
      <c r="Z8" s="22" t="s">
        <v>9</v>
      </c>
      <c r="AA8" s="22"/>
      <c r="AB8" s="22"/>
      <c r="AC8" s="22" t="s">
        <v>10</v>
      </c>
      <c r="AD8" s="22"/>
    </row>
    <row r="9" spans="1:30" x14ac:dyDescent="0.25">
      <c r="A9" s="27"/>
      <c r="B9" s="28"/>
      <c r="C9" s="29"/>
      <c r="D9" s="30"/>
      <c r="E9" s="31"/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19"/>
      <c r="M9" s="19"/>
      <c r="N9" s="19"/>
      <c r="O9" s="19"/>
      <c r="P9" s="19"/>
      <c r="Q9" s="19"/>
      <c r="R9" s="21"/>
      <c r="S9" s="19"/>
      <c r="T9" s="19"/>
      <c r="U9" s="19"/>
      <c r="V9" s="19"/>
      <c r="W9" s="19"/>
      <c r="X9" s="19"/>
      <c r="Y9" s="19"/>
      <c r="Z9" s="3" t="s">
        <v>1</v>
      </c>
      <c r="AA9" s="3" t="s">
        <v>1</v>
      </c>
      <c r="AB9" s="3" t="s">
        <v>1</v>
      </c>
      <c r="AC9" s="3" t="s">
        <v>1</v>
      </c>
      <c r="AD9" s="3" t="s">
        <v>1</v>
      </c>
    </row>
    <row r="10" spans="1:30" s="14" customFormat="1" x14ac:dyDescent="0.25">
      <c r="A10" s="10" t="s">
        <v>11</v>
      </c>
      <c r="B10" s="11" t="s">
        <v>49</v>
      </c>
      <c r="C10" s="10" t="s">
        <v>11</v>
      </c>
      <c r="D10" s="10"/>
      <c r="E10" s="10"/>
      <c r="F10" s="12"/>
      <c r="G10" s="10"/>
      <c r="H10" s="10"/>
      <c r="I10" s="10"/>
      <c r="J10" s="10"/>
      <c r="K10" s="10"/>
      <c r="L10" s="10"/>
      <c r="M10" s="10"/>
      <c r="N10" s="10"/>
      <c r="O10" s="13">
        <v>0</v>
      </c>
      <c r="P10" s="13">
        <v>3390095.6</v>
      </c>
      <c r="Q10" s="13">
        <v>1476050.19</v>
      </c>
      <c r="R10" s="13">
        <f>S10-P10</f>
        <v>1476050.19</v>
      </c>
      <c r="S10" s="13">
        <v>4866145.79</v>
      </c>
      <c r="T10" s="13">
        <v>4866145.79</v>
      </c>
      <c r="U10" s="13">
        <v>4866145.79</v>
      </c>
      <c r="V10" s="13">
        <v>0</v>
      </c>
      <c r="W10" s="13">
        <v>0</v>
      </c>
      <c r="X10" s="13">
        <v>0</v>
      </c>
      <c r="Y10" s="13">
        <v>0</v>
      </c>
      <c r="Z10" s="13">
        <v>17928.39</v>
      </c>
      <c r="AA10" s="13">
        <v>2347595.5299999998</v>
      </c>
      <c r="AB10" s="13">
        <v>2329667.14</v>
      </c>
      <c r="AC10" s="13">
        <v>17928.39</v>
      </c>
      <c r="AD10" s="13">
        <v>2347595.5299999998</v>
      </c>
    </row>
    <row r="11" spans="1:30" s="14" customFormat="1" outlineLevel="1" x14ac:dyDescent="0.25">
      <c r="A11" s="10" t="s">
        <v>12</v>
      </c>
      <c r="B11" s="11" t="s">
        <v>13</v>
      </c>
      <c r="C11" s="10" t="s">
        <v>12</v>
      </c>
      <c r="D11" s="10"/>
      <c r="E11" s="10"/>
      <c r="F11" s="12"/>
      <c r="G11" s="10"/>
      <c r="H11" s="10"/>
      <c r="I11" s="10"/>
      <c r="J11" s="10"/>
      <c r="K11" s="10"/>
      <c r="L11" s="10"/>
      <c r="M11" s="10"/>
      <c r="N11" s="10"/>
      <c r="O11" s="13">
        <v>0</v>
      </c>
      <c r="P11" s="13">
        <v>906796</v>
      </c>
      <c r="Q11" s="13">
        <v>476898.39</v>
      </c>
      <c r="R11" s="13">
        <f t="shared" ref="R11:R31" si="0">S11-P11</f>
        <v>476898.3899999999</v>
      </c>
      <c r="S11" s="13">
        <v>1383694.39</v>
      </c>
      <c r="T11" s="13">
        <v>1383694.39</v>
      </c>
      <c r="U11" s="13">
        <v>1383694.39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629036.21</v>
      </c>
      <c r="AB11" s="13">
        <v>629036.21</v>
      </c>
      <c r="AC11" s="13">
        <v>0</v>
      </c>
      <c r="AD11" s="13">
        <v>629036.21</v>
      </c>
    </row>
    <row r="12" spans="1:30" s="14" customFormat="1" outlineLevel="1" x14ac:dyDescent="0.25">
      <c r="A12" s="10"/>
      <c r="B12" s="11" t="s">
        <v>53</v>
      </c>
      <c r="C12" s="10"/>
      <c r="D12" s="10"/>
      <c r="E12" s="10"/>
      <c r="F12" s="12"/>
      <c r="G12" s="10"/>
      <c r="H12" s="10"/>
      <c r="I12" s="10"/>
      <c r="J12" s="10"/>
      <c r="K12" s="10"/>
      <c r="L12" s="10"/>
      <c r="M12" s="10"/>
      <c r="N12" s="10"/>
      <c r="O12" s="13"/>
      <c r="P12" s="13">
        <f>P13+P15+P17+P20</f>
        <v>896296</v>
      </c>
      <c r="Q12" s="13">
        <f t="shared" ref="Q12:S12" si="1">Q13+Q15+Q17+Q20</f>
        <v>271434.7</v>
      </c>
      <c r="R12" s="13">
        <f t="shared" si="0"/>
        <v>271421.80000000005</v>
      </c>
      <c r="S12" s="13">
        <f>S13+S15+S17+S20+S21</f>
        <v>1167717.8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s="14" customFormat="1" outlineLevel="2" x14ac:dyDescent="0.25">
      <c r="A13" s="10" t="s">
        <v>14</v>
      </c>
      <c r="B13" s="11" t="s">
        <v>15</v>
      </c>
      <c r="C13" s="10" t="s">
        <v>14</v>
      </c>
      <c r="D13" s="10"/>
      <c r="E13" s="10"/>
      <c r="F13" s="12"/>
      <c r="G13" s="10"/>
      <c r="H13" s="10"/>
      <c r="I13" s="10"/>
      <c r="J13" s="10"/>
      <c r="K13" s="10"/>
      <c r="L13" s="10"/>
      <c r="M13" s="10"/>
      <c r="N13" s="10"/>
      <c r="O13" s="13">
        <v>0</v>
      </c>
      <c r="P13" s="13">
        <v>39296</v>
      </c>
      <c r="Q13" s="13">
        <v>0</v>
      </c>
      <c r="R13" s="13">
        <f t="shared" si="0"/>
        <v>0</v>
      </c>
      <c r="S13" s="13">
        <v>39296</v>
      </c>
      <c r="T13" s="13">
        <v>39296</v>
      </c>
      <c r="U13" s="13">
        <v>39296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17152.93</v>
      </c>
      <c r="AB13" s="13">
        <v>17152.93</v>
      </c>
      <c r="AC13" s="13">
        <v>0</v>
      </c>
      <c r="AD13" s="13">
        <v>17152.93</v>
      </c>
    </row>
    <row r="14" spans="1:30" outlineLevel="4" x14ac:dyDescent="0.25">
      <c r="A14" s="4" t="s">
        <v>16</v>
      </c>
      <c r="B14" s="5" t="s">
        <v>17</v>
      </c>
      <c r="C14" s="4" t="s">
        <v>16</v>
      </c>
      <c r="D14" s="4"/>
      <c r="E14" s="4"/>
      <c r="F14" s="6"/>
      <c r="G14" s="4"/>
      <c r="H14" s="4"/>
      <c r="I14" s="4"/>
      <c r="J14" s="4"/>
      <c r="K14" s="4"/>
      <c r="L14" s="4"/>
      <c r="M14" s="4"/>
      <c r="N14" s="4"/>
      <c r="O14" s="8">
        <v>0</v>
      </c>
      <c r="P14" s="8">
        <v>39296</v>
      </c>
      <c r="Q14" s="8">
        <v>0</v>
      </c>
      <c r="R14" s="8">
        <f t="shared" si="0"/>
        <v>0</v>
      </c>
      <c r="S14" s="8">
        <v>39296</v>
      </c>
      <c r="T14" s="8">
        <v>39296</v>
      </c>
      <c r="U14" s="8">
        <v>39296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17152.93</v>
      </c>
      <c r="AB14" s="8">
        <v>17152.93</v>
      </c>
      <c r="AC14" s="8">
        <v>0</v>
      </c>
      <c r="AD14" s="8">
        <v>17152.93</v>
      </c>
    </row>
    <row r="15" spans="1:30" s="14" customFormat="1" outlineLevel="2" x14ac:dyDescent="0.25">
      <c r="A15" s="10" t="s">
        <v>18</v>
      </c>
      <c r="B15" s="11" t="s">
        <v>19</v>
      </c>
      <c r="C15" s="10" t="s">
        <v>18</v>
      </c>
      <c r="D15" s="10"/>
      <c r="E15" s="10"/>
      <c r="F15" s="12"/>
      <c r="G15" s="10"/>
      <c r="H15" s="10"/>
      <c r="I15" s="10"/>
      <c r="J15" s="10"/>
      <c r="K15" s="10"/>
      <c r="L15" s="10"/>
      <c r="M15" s="10"/>
      <c r="N15" s="10"/>
      <c r="O15" s="13">
        <v>0</v>
      </c>
      <c r="P15" s="13">
        <v>130000</v>
      </c>
      <c r="Q15" s="13">
        <v>271434.7</v>
      </c>
      <c r="R15" s="13">
        <f t="shared" si="0"/>
        <v>271434.7</v>
      </c>
      <c r="S15" s="13">
        <v>401434.7</v>
      </c>
      <c r="T15" s="13">
        <v>401434.7</v>
      </c>
      <c r="U15" s="13">
        <v>401434.7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401434.7</v>
      </c>
      <c r="AB15" s="13">
        <v>401434.7</v>
      </c>
      <c r="AC15" s="13">
        <v>0</v>
      </c>
      <c r="AD15" s="13">
        <v>401434.7</v>
      </c>
    </row>
    <row r="16" spans="1:30" ht="26.4" outlineLevel="4" x14ac:dyDescent="0.25">
      <c r="A16" s="4" t="s">
        <v>20</v>
      </c>
      <c r="B16" s="5" t="s">
        <v>21</v>
      </c>
      <c r="C16" s="4" t="s">
        <v>20</v>
      </c>
      <c r="D16" s="4"/>
      <c r="E16" s="4"/>
      <c r="F16" s="6"/>
      <c r="G16" s="4"/>
      <c r="H16" s="4"/>
      <c r="I16" s="4"/>
      <c r="J16" s="4"/>
      <c r="K16" s="4"/>
      <c r="L16" s="4"/>
      <c r="M16" s="4"/>
      <c r="N16" s="4"/>
      <c r="O16" s="8">
        <v>0</v>
      </c>
      <c r="P16" s="8">
        <v>130000</v>
      </c>
      <c r="Q16" s="8">
        <v>271434.7</v>
      </c>
      <c r="R16" s="8">
        <f t="shared" si="0"/>
        <v>271434.7</v>
      </c>
      <c r="S16" s="8">
        <v>401434.7</v>
      </c>
      <c r="T16" s="8">
        <v>401434.7</v>
      </c>
      <c r="U16" s="8">
        <v>401434.7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401434.7</v>
      </c>
      <c r="AB16" s="8">
        <v>401434.7</v>
      </c>
      <c r="AC16" s="8">
        <v>0</v>
      </c>
      <c r="AD16" s="8">
        <v>401434.7</v>
      </c>
    </row>
    <row r="17" spans="1:30" s="14" customFormat="1" outlineLevel="2" x14ac:dyDescent="0.25">
      <c r="A17" s="10" t="s">
        <v>22</v>
      </c>
      <c r="B17" s="11" t="s">
        <v>23</v>
      </c>
      <c r="C17" s="10" t="s">
        <v>22</v>
      </c>
      <c r="D17" s="10"/>
      <c r="E17" s="10"/>
      <c r="F17" s="12"/>
      <c r="G17" s="10"/>
      <c r="H17" s="10"/>
      <c r="I17" s="10"/>
      <c r="J17" s="10"/>
      <c r="K17" s="10"/>
      <c r="L17" s="10"/>
      <c r="M17" s="10"/>
      <c r="N17" s="10"/>
      <c r="O17" s="13">
        <v>0</v>
      </c>
      <c r="P17" s="13">
        <v>726000</v>
      </c>
      <c r="Q17" s="13">
        <v>0</v>
      </c>
      <c r="R17" s="13">
        <f t="shared" si="0"/>
        <v>0</v>
      </c>
      <c r="S17" s="13">
        <v>726000</v>
      </c>
      <c r="T17" s="13">
        <v>726000</v>
      </c>
      <c r="U17" s="13">
        <v>726000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210420.28</v>
      </c>
      <c r="AB17" s="13">
        <v>210420.28</v>
      </c>
      <c r="AC17" s="13">
        <v>0</v>
      </c>
      <c r="AD17" s="13">
        <v>210420.28</v>
      </c>
    </row>
    <row r="18" spans="1:30" outlineLevel="4" x14ac:dyDescent="0.25">
      <c r="A18" s="4" t="s">
        <v>24</v>
      </c>
      <c r="B18" s="5" t="s">
        <v>25</v>
      </c>
      <c r="C18" s="4" t="s">
        <v>24</v>
      </c>
      <c r="D18" s="4"/>
      <c r="E18" s="4"/>
      <c r="F18" s="6"/>
      <c r="G18" s="4"/>
      <c r="H18" s="4"/>
      <c r="I18" s="4"/>
      <c r="J18" s="4"/>
      <c r="K18" s="4"/>
      <c r="L18" s="4"/>
      <c r="M18" s="4"/>
      <c r="N18" s="4"/>
      <c r="O18" s="8">
        <v>0</v>
      </c>
      <c r="P18" s="8">
        <v>132000</v>
      </c>
      <c r="Q18" s="8">
        <v>0</v>
      </c>
      <c r="R18" s="8">
        <f t="shared" si="0"/>
        <v>0</v>
      </c>
      <c r="S18" s="8">
        <v>132000</v>
      </c>
      <c r="T18" s="8">
        <v>132000</v>
      </c>
      <c r="U18" s="8">
        <v>132000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25905.68</v>
      </c>
      <c r="AB18" s="8">
        <v>25905.68</v>
      </c>
      <c r="AC18" s="8">
        <v>0</v>
      </c>
      <c r="AD18" s="8">
        <v>25905.68</v>
      </c>
    </row>
    <row r="19" spans="1:30" outlineLevel="4" x14ac:dyDescent="0.25">
      <c r="A19" s="4" t="s">
        <v>26</v>
      </c>
      <c r="B19" s="5" t="s">
        <v>27</v>
      </c>
      <c r="C19" s="4" t="s">
        <v>26</v>
      </c>
      <c r="D19" s="4"/>
      <c r="E19" s="4"/>
      <c r="F19" s="6"/>
      <c r="G19" s="4"/>
      <c r="H19" s="4"/>
      <c r="I19" s="4"/>
      <c r="J19" s="4"/>
      <c r="K19" s="4"/>
      <c r="L19" s="4"/>
      <c r="M19" s="4"/>
      <c r="N19" s="4"/>
      <c r="O19" s="8">
        <v>0</v>
      </c>
      <c r="P19" s="8">
        <v>594000</v>
      </c>
      <c r="Q19" s="8">
        <v>0</v>
      </c>
      <c r="R19" s="8">
        <f t="shared" si="0"/>
        <v>0</v>
      </c>
      <c r="S19" s="8">
        <v>594000</v>
      </c>
      <c r="T19" s="8">
        <v>594000</v>
      </c>
      <c r="U19" s="8">
        <v>594000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184514.6</v>
      </c>
      <c r="AB19" s="8">
        <v>184514.6</v>
      </c>
      <c r="AC19" s="8">
        <v>0</v>
      </c>
      <c r="AD19" s="8">
        <v>184514.6</v>
      </c>
    </row>
    <row r="20" spans="1:30" s="14" customFormat="1" outlineLevel="2" x14ac:dyDescent="0.25">
      <c r="A20" s="10" t="s">
        <v>47</v>
      </c>
      <c r="B20" s="11" t="s">
        <v>48</v>
      </c>
      <c r="C20" s="10" t="s">
        <v>47</v>
      </c>
      <c r="D20" s="10"/>
      <c r="E20" s="10"/>
      <c r="F20" s="12"/>
      <c r="G20" s="10"/>
      <c r="H20" s="10"/>
      <c r="I20" s="10"/>
      <c r="J20" s="10"/>
      <c r="K20" s="10"/>
      <c r="L20" s="10"/>
      <c r="M20" s="10"/>
      <c r="N20" s="10"/>
      <c r="O20" s="13">
        <v>0</v>
      </c>
      <c r="P20" s="13">
        <v>1000</v>
      </c>
      <c r="Q20" s="13">
        <v>0</v>
      </c>
      <c r="R20" s="13">
        <f t="shared" si="0"/>
        <v>0</v>
      </c>
      <c r="S20" s="13">
        <v>1000</v>
      </c>
      <c r="T20" s="13">
        <v>1000</v>
      </c>
      <c r="U20" s="13">
        <v>1000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</row>
    <row r="21" spans="1:30" s="14" customFormat="1" ht="39.6" outlineLevel="2" x14ac:dyDescent="0.25">
      <c r="A21" s="10" t="s">
        <v>28</v>
      </c>
      <c r="B21" s="11" t="s">
        <v>29</v>
      </c>
      <c r="C21" s="10" t="s">
        <v>28</v>
      </c>
      <c r="D21" s="10"/>
      <c r="E21" s="10"/>
      <c r="F21" s="12"/>
      <c r="G21" s="10"/>
      <c r="H21" s="10"/>
      <c r="I21" s="10"/>
      <c r="J21" s="10"/>
      <c r="K21" s="10"/>
      <c r="L21" s="10"/>
      <c r="M21" s="10"/>
      <c r="N21" s="10"/>
      <c r="O21" s="13">
        <v>0</v>
      </c>
      <c r="P21" s="13">
        <v>0</v>
      </c>
      <c r="Q21" s="13">
        <v>-12.9</v>
      </c>
      <c r="R21" s="13">
        <f t="shared" si="0"/>
        <v>-12.9</v>
      </c>
      <c r="S21" s="13">
        <v>-12.9</v>
      </c>
      <c r="T21" s="13">
        <v>-12.9</v>
      </c>
      <c r="U21" s="13">
        <v>-12.9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-12.9</v>
      </c>
      <c r="AB21" s="13">
        <v>-12.9</v>
      </c>
      <c r="AC21" s="13">
        <v>0</v>
      </c>
      <c r="AD21" s="13">
        <v>-12.9</v>
      </c>
    </row>
    <row r="22" spans="1:30" outlineLevel="4" x14ac:dyDescent="0.25">
      <c r="A22" s="4" t="s">
        <v>30</v>
      </c>
      <c r="B22" s="5" t="s">
        <v>31</v>
      </c>
      <c r="C22" s="4" t="s">
        <v>30</v>
      </c>
      <c r="D22" s="4"/>
      <c r="E22" s="4"/>
      <c r="F22" s="6"/>
      <c r="G22" s="4"/>
      <c r="H22" s="4"/>
      <c r="I22" s="4"/>
      <c r="J22" s="4"/>
      <c r="K22" s="4"/>
      <c r="L22" s="4"/>
      <c r="M22" s="4"/>
      <c r="N22" s="4"/>
      <c r="O22" s="8">
        <v>0</v>
      </c>
      <c r="P22" s="8">
        <v>0</v>
      </c>
      <c r="Q22" s="8">
        <v>-12.9</v>
      </c>
      <c r="R22" s="8">
        <f t="shared" si="0"/>
        <v>-12.9</v>
      </c>
      <c r="S22" s="8">
        <v>-12.9</v>
      </c>
      <c r="T22" s="8">
        <v>-12.9</v>
      </c>
      <c r="U22" s="8">
        <v>-12.9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-12.9</v>
      </c>
      <c r="AB22" s="8">
        <v>-12.9</v>
      </c>
      <c r="AC22" s="8">
        <v>0</v>
      </c>
      <c r="AD22" s="8">
        <v>-12.9</v>
      </c>
    </row>
    <row r="23" spans="1:30" s="14" customFormat="1" outlineLevel="4" x14ac:dyDescent="0.25">
      <c r="A23" s="10"/>
      <c r="B23" s="11" t="s">
        <v>54</v>
      </c>
      <c r="C23" s="10"/>
      <c r="D23" s="10"/>
      <c r="E23" s="10"/>
      <c r="F23" s="12"/>
      <c r="G23" s="10"/>
      <c r="H23" s="10"/>
      <c r="I23" s="10"/>
      <c r="J23" s="10"/>
      <c r="K23" s="10"/>
      <c r="L23" s="10"/>
      <c r="M23" s="10"/>
      <c r="N23" s="10"/>
      <c r="O23" s="13"/>
      <c r="P23" s="13">
        <f>P24+P26</f>
        <v>10500</v>
      </c>
      <c r="Q23" s="13">
        <f t="shared" ref="Q23:S23" si="2">Q24+Q26</f>
        <v>205476.59</v>
      </c>
      <c r="R23" s="13">
        <f t="shared" si="2"/>
        <v>205476.59</v>
      </c>
      <c r="S23" s="13">
        <f t="shared" si="2"/>
        <v>215976.59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s="14" customFormat="1" ht="26.4" outlineLevel="2" x14ac:dyDescent="0.25">
      <c r="A24" s="10" t="s">
        <v>32</v>
      </c>
      <c r="B24" s="11" t="s">
        <v>33</v>
      </c>
      <c r="C24" s="10" t="s">
        <v>32</v>
      </c>
      <c r="D24" s="10"/>
      <c r="E24" s="10"/>
      <c r="F24" s="12"/>
      <c r="G24" s="10"/>
      <c r="H24" s="10"/>
      <c r="I24" s="10"/>
      <c r="J24" s="10"/>
      <c r="K24" s="10"/>
      <c r="L24" s="10"/>
      <c r="M24" s="10"/>
      <c r="N24" s="10"/>
      <c r="O24" s="13">
        <v>0</v>
      </c>
      <c r="P24" s="13">
        <v>500</v>
      </c>
      <c r="Q24" s="13">
        <v>0</v>
      </c>
      <c r="R24" s="13">
        <f t="shared" si="0"/>
        <v>0</v>
      </c>
      <c r="S24" s="13">
        <v>500</v>
      </c>
      <c r="T24" s="13">
        <v>500</v>
      </c>
      <c r="U24" s="13">
        <v>500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</row>
    <row r="25" spans="1:30" ht="118.8" outlineLevel="4" x14ac:dyDescent="0.25">
      <c r="A25" s="4" t="s">
        <v>34</v>
      </c>
      <c r="B25" s="5" t="s">
        <v>35</v>
      </c>
      <c r="C25" s="4" t="s">
        <v>34</v>
      </c>
      <c r="D25" s="4"/>
      <c r="E25" s="4"/>
      <c r="F25" s="6"/>
      <c r="G25" s="4"/>
      <c r="H25" s="4"/>
      <c r="I25" s="4"/>
      <c r="J25" s="4"/>
      <c r="K25" s="4"/>
      <c r="L25" s="4"/>
      <c r="M25" s="4"/>
      <c r="N25" s="4"/>
      <c r="O25" s="8">
        <v>0</v>
      </c>
      <c r="P25" s="8">
        <v>500</v>
      </c>
      <c r="Q25" s="8">
        <v>0</v>
      </c>
      <c r="R25" s="8">
        <f t="shared" si="0"/>
        <v>0</v>
      </c>
      <c r="S25" s="8">
        <v>500</v>
      </c>
      <c r="T25" s="8">
        <v>500</v>
      </c>
      <c r="U25" s="8">
        <v>500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s="14" customFormat="1" outlineLevel="2" x14ac:dyDescent="0.25">
      <c r="A26" s="10" t="s">
        <v>36</v>
      </c>
      <c r="B26" s="11" t="s">
        <v>37</v>
      </c>
      <c r="C26" s="10" t="s">
        <v>36</v>
      </c>
      <c r="D26" s="10"/>
      <c r="E26" s="10"/>
      <c r="F26" s="12"/>
      <c r="G26" s="10"/>
      <c r="H26" s="10"/>
      <c r="I26" s="10"/>
      <c r="J26" s="10"/>
      <c r="K26" s="10"/>
      <c r="L26" s="10"/>
      <c r="M26" s="10"/>
      <c r="N26" s="10"/>
      <c r="O26" s="13">
        <v>0</v>
      </c>
      <c r="P26" s="13">
        <v>10000</v>
      </c>
      <c r="Q26" s="13">
        <v>205476.59</v>
      </c>
      <c r="R26" s="13">
        <f t="shared" si="0"/>
        <v>205476.59</v>
      </c>
      <c r="S26" s="13">
        <v>215476.59</v>
      </c>
      <c r="T26" s="13">
        <v>215476.59</v>
      </c>
      <c r="U26" s="13">
        <v>215476.59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41.2</v>
      </c>
      <c r="AB26" s="13">
        <v>41.2</v>
      </c>
      <c r="AC26" s="13">
        <v>0</v>
      </c>
      <c r="AD26" s="13">
        <v>41.2</v>
      </c>
    </row>
    <row r="27" spans="1:30" outlineLevel="4" x14ac:dyDescent="0.25">
      <c r="A27" s="4" t="s">
        <v>38</v>
      </c>
      <c r="B27" s="5" t="s">
        <v>39</v>
      </c>
      <c r="C27" s="4" t="s">
        <v>38</v>
      </c>
      <c r="D27" s="4"/>
      <c r="E27" s="4"/>
      <c r="F27" s="6"/>
      <c r="G27" s="4"/>
      <c r="H27" s="4"/>
      <c r="I27" s="4"/>
      <c r="J27" s="4"/>
      <c r="K27" s="4"/>
      <c r="L27" s="4"/>
      <c r="M27" s="4"/>
      <c r="N27" s="4"/>
      <c r="O27" s="8">
        <v>0</v>
      </c>
      <c r="P27" s="8">
        <v>0</v>
      </c>
      <c r="Q27" s="8">
        <v>165452.99</v>
      </c>
      <c r="R27" s="8">
        <f t="shared" si="0"/>
        <v>165452.99</v>
      </c>
      <c r="S27" s="8">
        <v>165452.99</v>
      </c>
      <c r="T27" s="8">
        <v>165452.99</v>
      </c>
      <c r="U27" s="8">
        <v>165452.99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outlineLevel="4" x14ac:dyDescent="0.25">
      <c r="A28" s="4" t="s">
        <v>40</v>
      </c>
      <c r="B28" s="5" t="s">
        <v>41</v>
      </c>
      <c r="C28" s="4" t="s">
        <v>40</v>
      </c>
      <c r="D28" s="4"/>
      <c r="E28" s="4"/>
      <c r="F28" s="6"/>
      <c r="G28" s="4"/>
      <c r="H28" s="4"/>
      <c r="I28" s="4"/>
      <c r="J28" s="4"/>
      <c r="K28" s="4"/>
      <c r="L28" s="4"/>
      <c r="M28" s="4"/>
      <c r="N28" s="4"/>
      <c r="O28" s="8">
        <v>0</v>
      </c>
      <c r="P28" s="8">
        <v>10000</v>
      </c>
      <c r="Q28" s="8">
        <v>0</v>
      </c>
      <c r="R28" s="8">
        <f t="shared" si="0"/>
        <v>0</v>
      </c>
      <c r="S28" s="8">
        <v>10000</v>
      </c>
      <c r="T28" s="8">
        <v>10000</v>
      </c>
      <c r="U28" s="8">
        <v>10000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41.2</v>
      </c>
      <c r="AB28" s="8">
        <v>41.2</v>
      </c>
      <c r="AC28" s="8">
        <v>0</v>
      </c>
      <c r="AD28" s="8">
        <v>41.2</v>
      </c>
    </row>
    <row r="29" spans="1:30" outlineLevel="4" x14ac:dyDescent="0.25">
      <c r="A29" s="4" t="s">
        <v>42</v>
      </c>
      <c r="B29" s="5" t="s">
        <v>43</v>
      </c>
      <c r="C29" s="4" t="s">
        <v>42</v>
      </c>
      <c r="D29" s="4"/>
      <c r="E29" s="4"/>
      <c r="F29" s="6"/>
      <c r="G29" s="4"/>
      <c r="H29" s="4"/>
      <c r="I29" s="4"/>
      <c r="J29" s="4"/>
      <c r="K29" s="4"/>
      <c r="L29" s="4"/>
      <c r="M29" s="4"/>
      <c r="N29" s="4"/>
      <c r="O29" s="8">
        <v>0</v>
      </c>
      <c r="P29" s="8">
        <v>0</v>
      </c>
      <c r="Q29" s="8">
        <v>40023.599999999999</v>
      </c>
      <c r="R29" s="8">
        <f t="shared" si="0"/>
        <v>40023.599999999999</v>
      </c>
      <c r="S29" s="8">
        <v>40023.599999999999</v>
      </c>
      <c r="T29" s="8">
        <v>40023.599999999999</v>
      </c>
      <c r="U29" s="8">
        <v>40023.599999999999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  <row r="30" spans="1:30" s="14" customFormat="1" outlineLevel="1" x14ac:dyDescent="0.25">
      <c r="A30" s="10" t="s">
        <v>44</v>
      </c>
      <c r="B30" s="11" t="s">
        <v>45</v>
      </c>
      <c r="C30" s="10" t="s">
        <v>44</v>
      </c>
      <c r="D30" s="10"/>
      <c r="E30" s="10"/>
      <c r="F30" s="12"/>
      <c r="G30" s="10"/>
      <c r="H30" s="10"/>
      <c r="I30" s="10"/>
      <c r="J30" s="10"/>
      <c r="K30" s="10"/>
      <c r="L30" s="10"/>
      <c r="M30" s="10"/>
      <c r="N30" s="10"/>
      <c r="O30" s="13">
        <v>0</v>
      </c>
      <c r="P30" s="13">
        <v>2483299.6</v>
      </c>
      <c r="Q30" s="13">
        <v>999151.8</v>
      </c>
      <c r="R30" s="13">
        <f t="shared" si="0"/>
        <v>999151.79999999981</v>
      </c>
      <c r="S30" s="13">
        <v>3482451.4</v>
      </c>
      <c r="T30" s="13">
        <v>3482451.4</v>
      </c>
      <c r="U30" s="13">
        <v>3482451.4</v>
      </c>
      <c r="V30" s="13">
        <v>0</v>
      </c>
      <c r="W30" s="13">
        <v>0</v>
      </c>
      <c r="X30" s="13">
        <v>0</v>
      </c>
      <c r="Y30" s="13">
        <v>0</v>
      </c>
      <c r="Z30" s="13">
        <v>17928.39</v>
      </c>
      <c r="AA30" s="13">
        <v>1718559.32</v>
      </c>
      <c r="AB30" s="13">
        <v>1700630.93</v>
      </c>
      <c r="AC30" s="13">
        <v>17928.39</v>
      </c>
      <c r="AD30" s="13">
        <v>1718559.32</v>
      </c>
    </row>
    <row r="31" spans="1:30" s="14" customFormat="1" ht="12.75" customHeight="1" x14ac:dyDescent="0.25">
      <c r="A31" s="26" t="s">
        <v>46</v>
      </c>
      <c r="B31" s="26"/>
      <c r="C31" s="26"/>
      <c r="D31" s="26"/>
      <c r="E31" s="26"/>
      <c r="F31" s="26"/>
      <c r="G31" s="26"/>
      <c r="H31" s="26"/>
      <c r="I31" s="15"/>
      <c r="J31" s="15"/>
      <c r="K31" s="15"/>
      <c r="L31" s="15"/>
      <c r="M31" s="15"/>
      <c r="N31" s="15"/>
      <c r="O31" s="16">
        <v>0</v>
      </c>
      <c r="P31" s="16">
        <v>3390095.6</v>
      </c>
      <c r="Q31" s="16">
        <v>1476050.19</v>
      </c>
      <c r="R31" s="13">
        <f t="shared" si="0"/>
        <v>1476050.19</v>
      </c>
      <c r="S31" s="16">
        <v>4866145.79</v>
      </c>
      <c r="T31" s="16">
        <v>4866145.79</v>
      </c>
      <c r="U31" s="16">
        <v>4866145.79</v>
      </c>
      <c r="V31" s="16">
        <v>0</v>
      </c>
      <c r="W31" s="16">
        <v>0</v>
      </c>
      <c r="X31" s="16">
        <v>0</v>
      </c>
      <c r="Y31" s="16">
        <v>0</v>
      </c>
      <c r="Z31" s="16">
        <v>17928.39</v>
      </c>
      <c r="AA31" s="16">
        <v>2347595.5299999998</v>
      </c>
      <c r="AB31" s="16">
        <v>2329667.14</v>
      </c>
      <c r="AC31" s="16">
        <v>17928.39</v>
      </c>
      <c r="AD31" s="16">
        <v>2347595.5299999998</v>
      </c>
    </row>
    <row r="32" spans="1:30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1"/>
    </row>
  </sheetData>
  <mergeCells count="30">
    <mergeCell ref="A3:AD3"/>
    <mergeCell ref="R1:S2"/>
    <mergeCell ref="A4:AD5"/>
    <mergeCell ref="A33:AC33"/>
    <mergeCell ref="A31:H31"/>
    <mergeCell ref="F8:H8"/>
    <mergeCell ref="A8:A9"/>
    <mergeCell ref="B8:B9"/>
    <mergeCell ref="C8:C9"/>
    <mergeCell ref="D8:D9"/>
    <mergeCell ref="E8:E9"/>
    <mergeCell ref="I8:K8"/>
    <mergeCell ref="L8:L9"/>
    <mergeCell ref="M8:M9"/>
    <mergeCell ref="N8:N9"/>
    <mergeCell ref="O8:O9"/>
    <mergeCell ref="A6:AD6"/>
    <mergeCell ref="A7:AD7"/>
    <mergeCell ref="V8:V9"/>
    <mergeCell ref="U8:U9"/>
    <mergeCell ref="W8:W9"/>
    <mergeCell ref="X8:X9"/>
    <mergeCell ref="Y8:Y9"/>
    <mergeCell ref="R8:R9"/>
    <mergeCell ref="P8:P9"/>
    <mergeCell ref="Z8:AB8"/>
    <mergeCell ref="AC8:AD8"/>
    <mergeCell ref="Q8:Q9"/>
    <mergeCell ref="S8:S9"/>
    <mergeCell ref="T8:T9"/>
  </mergeCells>
  <pageMargins left="0.39370078740157483" right="0.39370078740157483" top="0.59055118110236227" bottom="0.59055118110236227" header="0.39370078740157483" footer="0.39370078740157483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090D169-95DC-4B3D-BC46-E44B73D5CFF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(3)</vt:lpstr>
      <vt:lpstr>'Документ (3)'!Заголовки_для_печати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2022-10-10T12:44:07Z</cp:lastPrinted>
  <dcterms:created xsi:type="dcterms:W3CDTF">2022-10-10T05:27:34Z</dcterms:created>
  <dcterms:modified xsi:type="dcterms:W3CDTF">2022-10-10T13:07:02Z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Вариант (новый от 02.02.2021 10_42_30).xlsx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21.2.2622.935780506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